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<sst xmlns="http://schemas.openxmlformats.org/spreadsheetml/2006/main" count="101" uniqueCount="101">
  <si>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</si>
  <si>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</si>
  <si>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</si>
  <si>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</si>
  <si>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</si>
  <si>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</si>
  <si>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</si>
  <si>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</si>
  <si>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</si>
  <si>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</si>
  <si>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</si>
  <si>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</si>
  <si>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</si>
  <si>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</si>
  <si>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</si>
  <si>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</si>
  <si>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</si>
  <si>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</si>
  <si>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</si>
  <si>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</si>
  <si>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</si>
  <si>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</si>
  <si>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</si>
  <si>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</si>
  <si>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</si>
  <si>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</si>
  <si>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</si>
  <si>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</si>
  <si>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</si>
  <si>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</si>
  <si>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</si>
  <si>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</si>
  <si>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</si>
  <si>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</si>
  <si>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</si>
  <si>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</si>
  <si>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</si>
  <si>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</si>
  <si>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</si>
  <si>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</si>
  <si>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</si>
  <si>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</si>
  <si>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</si>
  <si>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</si>
  <si>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</si>
  <si>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</si>
  <si>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</si>
  <si>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</si>
  <si>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</si>
  <si>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</si>
  <si>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</si>
  <si>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</si>
  <si>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</si>
  <si>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</si>
  <si>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</si>
  <si>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</si>
  <si>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</si>
  <si>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</si>
  <si>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</si>
  <si>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</si>
  <si>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</si>
  <si>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</si>
  <si>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</si>
  <si>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</si>
  <si>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</si>
  <si>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</si>
  <si>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</si>
  <si>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</si>
  <si>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</si>
  <si>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</si>
  <si>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</si>
  <si>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</si>
  <si>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</si>
  <si>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</si>
  <si>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</si>
  <si>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</si>
  <si>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</si>
  <si>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</si>
  <si>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</si>
  <si>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</si>
  <si>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</si>
  <si>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</si>
  <si>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</si>
  <si>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</si>
  <si>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</si>
  <si>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</si>
  <si>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</si>
  <si>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</si>
  <si>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</si>
  <si>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</si>
  <si>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</si>
  <si>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</si>
  <si>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</si>
  <si>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</si>
  <si>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</si>
  <si>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План, с учетом изменений на 01.02.2016г.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</si>
  <si>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</si>
  <si>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</si>
  <si>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</si>
  <si>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</si>
  <si>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по состаянию на 01.02.2016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</si>
</sst>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"/>
  <sheetViews>
    <sheetView tabSelected="1" zoomScalePageLayoutView="0" workbookViewId="0" topLeftCell="A1">
      <selection activeCell="A24" sqref="A24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8" t="s">
        <v>76</v>
      </c>
      <c r="D1" s="38"/>
    </row>
    <row r="2" spans="1:4" s="1" customFormat="1" ht="32.25" customHeight="1">
      <c r="A2" s="45" t="s">
        <v>100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95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20676.859999999997</v>
      </c>
      <c r="C7" s="35">
        <f>C8+C9+C10+C11+C12+C13+C14+C15+C16+C17+C18+C19</f>
        <v>1163.77</v>
      </c>
      <c r="D7" s="32">
        <f>C7*100/B7</f>
        <v>5.628369104399798</v>
      </c>
    </row>
    <row r="8" spans="1:4" s="2" customFormat="1" ht="15" customHeight="1">
      <c r="A8" s="8" t="s">
        <v>49</v>
      </c>
      <c r="B8" s="34">
        <v>12457.21</v>
      </c>
      <c r="C8" s="34">
        <v>368.75</v>
      </c>
      <c r="D8" s="32">
        <f>C8*100/B8</f>
        <v>2.960133127722821</v>
      </c>
    </row>
    <row r="9" spans="1:4" s="2" customFormat="1" ht="15" customHeight="1">
      <c r="A9" s="33" t="s">
        <v>91</v>
      </c>
      <c r="B9" s="34">
        <v>87.1</v>
      </c>
      <c r="C9" s="34">
        <v>5.46</v>
      </c>
      <c r="D9" s="32">
        <f>C9*100/B9</f>
        <v>6.268656716417911</v>
      </c>
    </row>
    <row r="10" spans="1:4" s="2" customFormat="1" ht="15" customHeight="1">
      <c r="A10" s="8" t="s">
        <v>40</v>
      </c>
      <c r="B10" s="34">
        <v>4431</v>
      </c>
      <c r="C10" s="34">
        <v>762.62</v>
      </c>
      <c r="D10" s="32">
        <f>C10*100/B10</f>
        <v>17.211013315278716</v>
      </c>
    </row>
    <row r="11" spans="1:4" s="2" customFormat="1" ht="15" customHeight="1">
      <c r="A11" s="33" t="s">
        <v>92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15.72</v>
      </c>
      <c r="D12" s="32">
        <f>C12*100/B12</f>
        <v>2.45625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0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0</v>
      </c>
      <c r="D14" s="32">
        <f aca="true" t="shared" si="0" ref="D14:D21">C14*100/B14</f>
        <v>0</v>
      </c>
    </row>
    <row r="15" spans="1:4" s="2" customFormat="1" ht="15" customHeight="1">
      <c r="A15" s="8" t="s">
        <v>44</v>
      </c>
      <c r="B15" s="34">
        <v>44</v>
      </c>
      <c r="C15" s="34">
        <v>9.17</v>
      </c>
      <c r="D15" s="32">
        <f t="shared" si="0"/>
        <v>20.84090909090909</v>
      </c>
    </row>
    <row r="16" spans="1:4" s="2" customFormat="1" ht="15" customHeight="1">
      <c r="A16" s="33" t="s">
        <v>93</v>
      </c>
      <c r="B16" s="34">
        <v>219</v>
      </c>
      <c r="C16" s="34">
        <v>0</v>
      </c>
      <c r="D16" s="32">
        <f t="shared" si="0"/>
        <v>0</v>
      </c>
    </row>
    <row r="17" spans="1:4" s="2" customFormat="1" ht="15" customHeight="1">
      <c r="A17" s="8" t="s">
        <v>45</v>
      </c>
      <c r="B17" s="34">
        <v>724.8</v>
      </c>
      <c r="C17" s="34">
        <v>0</v>
      </c>
      <c r="D17" s="32">
        <f t="shared" si="0"/>
        <v>0</v>
      </c>
    </row>
    <row r="18" spans="1:4" s="2" customFormat="1" ht="15" customHeight="1">
      <c r="A18" s="8" t="s">
        <v>46</v>
      </c>
      <c r="B18" s="34">
        <v>700</v>
      </c>
      <c r="C18" s="34">
        <v>0.3</v>
      </c>
      <c r="D18" s="32">
        <f t="shared" si="0"/>
        <v>0.04285714285714286</v>
      </c>
    </row>
    <row r="19" spans="1:4" s="2" customFormat="1" ht="15" customHeight="1">
      <c r="A19" s="8" t="s">
        <v>47</v>
      </c>
      <c r="B19" s="34">
        <v>0</v>
      </c>
      <c r="C19" s="34">
        <v>1.75</v>
      </c>
      <c r="D19" s="32">
        <v>0</v>
      </c>
    </row>
    <row r="20" spans="1:4" s="2" customFormat="1" ht="15" customHeight="1">
      <c r="A20" s="9" t="s">
        <v>90</v>
      </c>
      <c r="B20" s="35">
        <v>346352.28</v>
      </c>
      <c r="C20" s="35">
        <v>13655.49</v>
      </c>
      <c r="D20" s="32">
        <f t="shared" si="0"/>
        <v>3.9426591908100037</v>
      </c>
    </row>
    <row r="21" spans="1:4" s="2" customFormat="1" ht="15" customHeight="1">
      <c r="A21" s="9" t="s">
        <v>50</v>
      </c>
      <c r="B21" s="35">
        <f>B7+B20</f>
        <v>367029.14</v>
      </c>
      <c r="C21" s="35">
        <f>C7+C20</f>
        <v>14819.26</v>
      </c>
      <c r="D21" s="32">
        <f t="shared" si="0"/>
        <v>4.037624914468644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B24+B25+B26+B28+B29+B30+B27</f>
        <v>31435.45</v>
      </c>
      <c r="C23" s="13">
        <f>C24+C25+C26+C28+C29+C30+C27</f>
        <v>1068.52</v>
      </c>
      <c r="D23" s="14">
        <f aca="true" t="shared" si="1" ref="D23:D34">C23*100/B23</f>
        <v>3.399092425907693</v>
      </c>
    </row>
    <row r="24" spans="1:4" ht="27.75" customHeight="1">
      <c r="A24" s="8" t="s">
        <v>6</v>
      </c>
      <c r="B24" s="20">
        <v>1149.6</v>
      </c>
      <c r="C24" s="20">
        <v>27</v>
      </c>
      <c r="D24" s="21">
        <f t="shared" si="1"/>
        <v>2.3486430062630483</v>
      </c>
    </row>
    <row r="25" spans="1:4" ht="27.75" customHeight="1">
      <c r="A25" s="22" t="s">
        <v>7</v>
      </c>
      <c r="B25" s="20">
        <v>1348</v>
      </c>
      <c r="C25" s="20">
        <v>30</v>
      </c>
      <c r="D25" s="21">
        <f t="shared" si="1"/>
        <v>2.2255192878338277</v>
      </c>
    </row>
    <row r="26" spans="1:4" ht="27.75" customHeight="1">
      <c r="A26" s="22" t="s">
        <v>8</v>
      </c>
      <c r="B26" s="20">
        <v>19937.56</v>
      </c>
      <c r="C26" s="20">
        <v>652.47</v>
      </c>
      <c r="D26" s="21">
        <f t="shared" si="1"/>
        <v>3.272566954030483</v>
      </c>
    </row>
    <row r="27" spans="1:4" ht="14.25" customHeight="1">
      <c r="A27" s="37" t="s">
        <v>96</v>
      </c>
      <c r="B27" s="20">
        <v>1.2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4826.59</v>
      </c>
      <c r="C28" s="20">
        <v>357.15</v>
      </c>
      <c r="D28" s="21">
        <f t="shared" si="1"/>
        <v>7.399634110210314</v>
      </c>
    </row>
    <row r="29" spans="1:4" ht="15" customHeight="1">
      <c r="A29" s="22" t="s">
        <v>11</v>
      </c>
      <c r="B29" s="20">
        <v>500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3672.5</v>
      </c>
      <c r="C30" s="20">
        <v>1.9</v>
      </c>
      <c r="D30" s="21">
        <f t="shared" si="1"/>
        <v>0.051735874744724304</v>
      </c>
    </row>
    <row r="31" spans="1:4" ht="15" customHeight="1">
      <c r="A31" s="12" t="s">
        <v>13</v>
      </c>
      <c r="B31" s="13">
        <f>B32</f>
        <v>674.6</v>
      </c>
      <c r="C31" s="13">
        <f>C32</f>
        <v>56.2</v>
      </c>
      <c r="D31" s="14">
        <f t="shared" si="1"/>
        <v>8.330862733471687</v>
      </c>
    </row>
    <row r="32" spans="1:4" ht="15" customHeight="1">
      <c r="A32" s="22" t="s">
        <v>14</v>
      </c>
      <c r="B32" s="20">
        <v>674.6</v>
      </c>
      <c r="C32" s="20">
        <v>56.2</v>
      </c>
      <c r="D32" s="21">
        <f t="shared" si="1"/>
        <v>8.330862733471687</v>
      </c>
    </row>
    <row r="33" spans="1:4" ht="15" customHeight="1">
      <c r="A33" s="12" t="s">
        <v>15</v>
      </c>
      <c r="B33" s="13">
        <f>B34+B35+B36</f>
        <v>1661.2</v>
      </c>
      <c r="C33" s="13">
        <f>C34+C35+C36</f>
        <v>25</v>
      </c>
      <c r="D33" s="14">
        <f t="shared" si="1"/>
        <v>1.504936190705514</v>
      </c>
    </row>
    <row r="34" spans="1:4" ht="27.75" customHeight="1">
      <c r="A34" s="22" t="s">
        <v>78</v>
      </c>
      <c r="B34" s="20">
        <v>1651.2</v>
      </c>
      <c r="C34" s="20">
        <v>25</v>
      </c>
      <c r="D34" s="21">
        <f t="shared" si="1"/>
        <v>1.5140503875968991</v>
      </c>
    </row>
    <row r="35" spans="1:4" ht="15" customHeight="1">
      <c r="A35" s="22" t="s">
        <v>79</v>
      </c>
      <c r="B35" s="20">
        <v>0</v>
      </c>
      <c r="C35" s="20">
        <v>0</v>
      </c>
      <c r="D35" s="21">
        <v>0</v>
      </c>
    </row>
    <row r="36" spans="1:4" ht="15" customHeight="1">
      <c r="A36" s="37" t="s">
        <v>97</v>
      </c>
      <c r="B36" s="20">
        <v>10</v>
      </c>
      <c r="C36" s="20">
        <v>0</v>
      </c>
      <c r="D36" s="21">
        <v>0</v>
      </c>
    </row>
    <row r="37" spans="1:4" ht="15" customHeight="1">
      <c r="A37" s="12" t="s">
        <v>16</v>
      </c>
      <c r="B37" s="13">
        <f>B38+B39+B40+B41</f>
        <v>16262.099999999999</v>
      </c>
      <c r="C37" s="13">
        <f>C38+C39+C40+C41</f>
        <v>0</v>
      </c>
      <c r="D37" s="14">
        <f>C37*100/B37</f>
        <v>0</v>
      </c>
    </row>
    <row r="38" spans="1:4" ht="15" customHeight="1">
      <c r="A38" s="22" t="s">
        <v>17</v>
      </c>
      <c r="B38" s="20">
        <v>1925.3</v>
      </c>
      <c r="C38" s="20">
        <v>0</v>
      </c>
      <c r="D38" s="21">
        <f>C38*100/B38</f>
        <v>0</v>
      </c>
    </row>
    <row r="39" spans="1:4" ht="15" customHeight="1">
      <c r="A39" s="22" t="s">
        <v>18</v>
      </c>
      <c r="B39" s="20">
        <v>6189</v>
      </c>
      <c r="C39" s="20">
        <v>0</v>
      </c>
      <c r="D39" s="21">
        <f>C39*100/B39</f>
        <v>0</v>
      </c>
    </row>
    <row r="40" spans="1:4" ht="15" customHeight="1">
      <c r="A40" s="22" t="s">
        <v>80</v>
      </c>
      <c r="B40" s="20">
        <v>7740.5</v>
      </c>
      <c r="C40" s="20">
        <v>0</v>
      </c>
      <c r="D40" s="21">
        <f>C40*100/B40</f>
        <v>0</v>
      </c>
    </row>
    <row r="41" spans="1:4" ht="15" customHeight="1">
      <c r="A41" s="22" t="s">
        <v>19</v>
      </c>
      <c r="B41" s="20">
        <v>407.3</v>
      </c>
      <c r="C41" s="20">
        <v>0</v>
      </c>
      <c r="D41" s="21">
        <f>C41*100/B41</f>
        <v>0</v>
      </c>
    </row>
    <row r="42" spans="1:4" ht="15" customHeight="1">
      <c r="A42" s="12" t="s">
        <v>20</v>
      </c>
      <c r="B42" s="13">
        <f>B43+B44+B45</f>
        <v>1408.3</v>
      </c>
      <c r="C42" s="13">
        <f>C43+C44+C45</f>
        <v>0</v>
      </c>
      <c r="D42" s="13">
        <f>D43+D44+D45</f>
        <v>0</v>
      </c>
    </row>
    <row r="43" spans="1:4" ht="15" customHeight="1">
      <c r="A43" s="22" t="s">
        <v>21</v>
      </c>
      <c r="B43" s="20">
        <v>1318.3</v>
      </c>
      <c r="C43" s="20">
        <v>0</v>
      </c>
      <c r="D43" s="21">
        <f>C43*100/B43</f>
        <v>0</v>
      </c>
    </row>
    <row r="44" spans="1:4" ht="15" customHeight="1">
      <c r="A44" s="30" t="s">
        <v>22</v>
      </c>
      <c r="B44" s="20">
        <v>0</v>
      </c>
      <c r="C44" s="20">
        <v>0</v>
      </c>
      <c r="D44" s="21">
        <v>0</v>
      </c>
    </row>
    <row r="45" spans="1:4" ht="15" customHeight="1">
      <c r="A45" s="30" t="s">
        <v>23</v>
      </c>
      <c r="B45" s="20">
        <v>90</v>
      </c>
      <c r="C45" s="20">
        <v>0</v>
      </c>
      <c r="D45" s="21">
        <f aca="true" t="shared" si="2" ref="D45:D65">C45*100/B45</f>
        <v>0</v>
      </c>
    </row>
    <row r="46" spans="1:4" ht="15" customHeight="1">
      <c r="A46" s="12" t="s">
        <v>98</v>
      </c>
      <c r="B46" s="13">
        <f>B47</f>
        <v>33.5</v>
      </c>
      <c r="C46" s="13">
        <f>C47</f>
        <v>0</v>
      </c>
      <c r="D46" s="14">
        <f t="shared" si="2"/>
        <v>0</v>
      </c>
    </row>
    <row r="47" spans="1:4" ht="15" customHeight="1">
      <c r="A47" s="30" t="s">
        <v>99</v>
      </c>
      <c r="B47" s="20">
        <v>33.5</v>
      </c>
      <c r="C47" s="20">
        <v>0</v>
      </c>
      <c r="D47" s="21">
        <f t="shared" si="2"/>
        <v>0</v>
      </c>
    </row>
    <row r="48" spans="1:4" ht="15" customHeight="1">
      <c r="A48" s="12" t="s">
        <v>24</v>
      </c>
      <c r="B48" s="13">
        <f>B49+B50+B51+B52</f>
        <v>217268.27</v>
      </c>
      <c r="C48" s="13">
        <f>C49+C50+C51+C52</f>
        <v>5412.569999999999</v>
      </c>
      <c r="D48" s="14">
        <f t="shared" si="2"/>
        <v>2.49119211010425</v>
      </c>
    </row>
    <row r="49" spans="1:4" ht="15" customHeight="1">
      <c r="A49" s="22" t="s">
        <v>25</v>
      </c>
      <c r="B49" s="20">
        <v>35684.18</v>
      </c>
      <c r="C49" s="20">
        <v>725.73</v>
      </c>
      <c r="D49" s="21">
        <f t="shared" si="2"/>
        <v>2.0337583769614436</v>
      </c>
    </row>
    <row r="50" spans="1:4" ht="15" customHeight="1">
      <c r="A50" s="30" t="s">
        <v>26</v>
      </c>
      <c r="B50" s="20">
        <v>163784.59</v>
      </c>
      <c r="C50" s="20">
        <v>4289.98</v>
      </c>
      <c r="D50" s="21">
        <f t="shared" si="2"/>
        <v>2.619281826208436</v>
      </c>
    </row>
    <row r="51" spans="1:4" ht="15" customHeight="1">
      <c r="A51" s="22" t="s">
        <v>27</v>
      </c>
      <c r="B51" s="20">
        <v>755.5</v>
      </c>
      <c r="C51" s="20">
        <v>45.08</v>
      </c>
      <c r="D51" s="21">
        <f t="shared" si="2"/>
        <v>5.966909331568497</v>
      </c>
    </row>
    <row r="52" spans="1:4" ht="15" customHeight="1">
      <c r="A52" s="22" t="s">
        <v>28</v>
      </c>
      <c r="B52" s="20">
        <v>17044</v>
      </c>
      <c r="C52" s="20">
        <v>351.78</v>
      </c>
      <c r="D52" s="21">
        <f t="shared" si="2"/>
        <v>2.063952123914574</v>
      </c>
    </row>
    <row r="53" spans="1:4" ht="15" customHeight="1">
      <c r="A53" s="12" t="s">
        <v>82</v>
      </c>
      <c r="B53" s="13">
        <f>B54+B55</f>
        <v>36775.33</v>
      </c>
      <c r="C53" s="13">
        <f>C54+C55</f>
        <v>1660.4399999999998</v>
      </c>
      <c r="D53" s="14">
        <f t="shared" si="2"/>
        <v>4.515092046760694</v>
      </c>
    </row>
    <row r="54" spans="1:4" ht="15" customHeight="1">
      <c r="A54" s="22" t="s">
        <v>29</v>
      </c>
      <c r="B54" s="20">
        <v>32478.13</v>
      </c>
      <c r="C54" s="20">
        <v>1512.35</v>
      </c>
      <c r="D54" s="21">
        <f t="shared" si="2"/>
        <v>4.656518093868089</v>
      </c>
    </row>
    <row r="55" spans="1:4" ht="15" customHeight="1">
      <c r="A55" s="22" t="s">
        <v>30</v>
      </c>
      <c r="B55" s="20">
        <v>4297.2</v>
      </c>
      <c r="C55" s="20">
        <v>148.09</v>
      </c>
      <c r="D55" s="21">
        <f t="shared" si="2"/>
        <v>3.4461975239690963</v>
      </c>
    </row>
    <row r="56" spans="1:4" ht="15" customHeight="1">
      <c r="A56" s="12" t="s">
        <v>81</v>
      </c>
      <c r="B56" s="13">
        <f>B57</f>
        <v>89.6</v>
      </c>
      <c r="C56" s="13">
        <f>C57</f>
        <v>0</v>
      </c>
      <c r="D56" s="14">
        <f t="shared" si="2"/>
        <v>0</v>
      </c>
    </row>
    <row r="57" spans="1:4" ht="15" customHeight="1">
      <c r="A57" s="30" t="s">
        <v>94</v>
      </c>
      <c r="B57" s="20">
        <v>89.6</v>
      </c>
      <c r="C57" s="20">
        <v>0</v>
      </c>
      <c r="D57" s="21">
        <f t="shared" si="2"/>
        <v>0</v>
      </c>
    </row>
    <row r="58" spans="1:4" ht="15" customHeight="1">
      <c r="A58" s="12" t="s">
        <v>32</v>
      </c>
      <c r="B58" s="13">
        <f>B59+B60+B61+B62+B63</f>
        <v>22085.3</v>
      </c>
      <c r="C58" s="13">
        <f>C59+C60+C61+C62+C63</f>
        <v>1032.21</v>
      </c>
      <c r="D58" s="14">
        <f t="shared" si="2"/>
        <v>4.673742262953186</v>
      </c>
    </row>
    <row r="59" spans="1:4" ht="15" customHeight="1">
      <c r="A59" s="22" t="s">
        <v>33</v>
      </c>
      <c r="B59" s="20">
        <v>144</v>
      </c>
      <c r="C59" s="20">
        <v>9.12</v>
      </c>
      <c r="D59" s="21">
        <f t="shared" si="2"/>
        <v>6.333333333333332</v>
      </c>
    </row>
    <row r="60" spans="1:4" ht="15" customHeight="1">
      <c r="A60" s="22" t="s">
        <v>34</v>
      </c>
      <c r="B60" s="20">
        <v>10017.6</v>
      </c>
      <c r="C60" s="20">
        <v>834.8</v>
      </c>
      <c r="D60" s="21">
        <f t="shared" si="2"/>
        <v>8.333333333333332</v>
      </c>
    </row>
    <row r="61" spans="1:4" ht="15" customHeight="1">
      <c r="A61" s="22" t="s">
        <v>35</v>
      </c>
      <c r="B61" s="20">
        <v>5781.5</v>
      </c>
      <c r="C61" s="20">
        <v>0</v>
      </c>
      <c r="D61" s="21">
        <f t="shared" si="2"/>
        <v>0</v>
      </c>
    </row>
    <row r="62" spans="1:4" ht="15" customHeight="1">
      <c r="A62" s="22" t="s">
        <v>36</v>
      </c>
      <c r="B62" s="20">
        <v>3254.6</v>
      </c>
      <c r="C62" s="20">
        <v>0</v>
      </c>
      <c r="D62" s="21">
        <f t="shared" si="2"/>
        <v>0</v>
      </c>
    </row>
    <row r="63" spans="1:4" ht="15" customHeight="1">
      <c r="A63" s="22" t="s">
        <v>37</v>
      </c>
      <c r="B63" s="20">
        <v>2887.6</v>
      </c>
      <c r="C63" s="20">
        <v>188.29</v>
      </c>
      <c r="D63" s="21">
        <f t="shared" si="2"/>
        <v>6.520639977836265</v>
      </c>
    </row>
    <row r="64" spans="1:4" ht="15" customHeight="1">
      <c r="A64" s="12" t="s">
        <v>31</v>
      </c>
      <c r="B64" s="13">
        <f>B65+B66</f>
        <v>310</v>
      </c>
      <c r="C64" s="13">
        <f>C65+C66</f>
        <v>45.36</v>
      </c>
      <c r="D64" s="14">
        <f t="shared" si="2"/>
        <v>14.63225806451613</v>
      </c>
    </row>
    <row r="65" spans="1:4" ht="15" customHeight="1">
      <c r="A65" s="22" t="s">
        <v>83</v>
      </c>
      <c r="B65" s="20">
        <v>310</v>
      </c>
      <c r="C65" s="20">
        <v>45.36</v>
      </c>
      <c r="D65" s="21">
        <f t="shared" si="2"/>
        <v>14.63225806451613</v>
      </c>
    </row>
    <row r="66" spans="1:4" ht="15" customHeight="1">
      <c r="A66" s="22" t="s">
        <v>89</v>
      </c>
      <c r="B66" s="20">
        <v>0</v>
      </c>
      <c r="C66" s="20">
        <v>0</v>
      </c>
      <c r="D66" s="21">
        <v>0</v>
      </c>
    </row>
    <row r="67" spans="1:4" ht="15" customHeight="1">
      <c r="A67" s="12" t="s">
        <v>10</v>
      </c>
      <c r="B67" s="13">
        <f>B68</f>
        <v>0</v>
      </c>
      <c r="C67" s="13">
        <f>C68</f>
        <v>0</v>
      </c>
      <c r="D67" s="21">
        <v>0</v>
      </c>
    </row>
    <row r="68" spans="1:4" ht="15" customHeight="1">
      <c r="A68" s="30" t="s">
        <v>84</v>
      </c>
      <c r="B68" s="20">
        <v>0</v>
      </c>
      <c r="C68" s="20">
        <v>0</v>
      </c>
      <c r="D68" s="21">
        <v>0</v>
      </c>
    </row>
    <row r="69" spans="1:4" ht="27.75" customHeight="1">
      <c r="A69" s="12" t="s">
        <v>85</v>
      </c>
      <c r="B69" s="13">
        <f>B70+B71+B72</f>
        <v>40025.59</v>
      </c>
      <c r="C69" s="13">
        <f>C70+C71+C72</f>
        <v>3167.27</v>
      </c>
      <c r="D69" s="14">
        <f>C69*100/B69</f>
        <v>7.913112586222964</v>
      </c>
    </row>
    <row r="70" spans="1:4" ht="27.75" customHeight="1">
      <c r="A70" s="22" t="s">
        <v>86</v>
      </c>
      <c r="B70" s="20">
        <v>20363.61</v>
      </c>
      <c r="C70" s="20">
        <v>2582.91</v>
      </c>
      <c r="D70" s="21">
        <f>C70*100/B70</f>
        <v>12.68394945689885</v>
      </c>
    </row>
    <row r="71" spans="1:4" ht="15" customHeight="1">
      <c r="A71" s="22" t="s">
        <v>87</v>
      </c>
      <c r="B71" s="20">
        <v>0</v>
      </c>
      <c r="C71" s="20">
        <v>0</v>
      </c>
      <c r="D71" s="21">
        <v>0</v>
      </c>
    </row>
    <row r="72" spans="1:4" ht="15" customHeight="1">
      <c r="A72" s="22" t="s">
        <v>88</v>
      </c>
      <c r="B72" s="20">
        <v>19661.98</v>
      </c>
      <c r="C72" s="20">
        <v>584.36</v>
      </c>
      <c r="D72" s="21">
        <v>0</v>
      </c>
    </row>
    <row r="73" spans="1:4" ht="15" customHeight="1">
      <c r="A73" s="12" t="s">
        <v>54</v>
      </c>
      <c r="B73" s="13">
        <f>B23+B31+B33+B37+B42+B48+B53+B56+B58+B64+B67+B69+B46</f>
        <v>368029.24</v>
      </c>
      <c r="C73" s="13">
        <f>C23+C31+C33+C37+C42+C48+C53+C56+C58+C64+C67+C69</f>
        <v>12467.57</v>
      </c>
      <c r="D73" s="14">
        <f>C73*100/B73</f>
        <v>3.3876574589562503</v>
      </c>
    </row>
    <row r="74" spans="1:4" ht="15" customHeight="1">
      <c r="A74" s="12" t="s">
        <v>38</v>
      </c>
      <c r="B74" s="13">
        <f>B21-B73</f>
        <v>-1000.0999999999767</v>
      </c>
      <c r="C74" s="13">
        <f>C21-C73</f>
        <v>2351.6900000000005</v>
      </c>
      <c r="D74" s="36">
        <f>C74*100/B74</f>
        <v>-235.1454854514604</v>
      </c>
    </row>
    <row r="75" spans="1:4" s="15" customFormat="1" ht="15" customHeight="1">
      <c r="A75" s="12" t="s">
        <v>74</v>
      </c>
      <c r="B75" s="13">
        <f>B76+B81+B85</f>
        <v>1000.0999999999767</v>
      </c>
      <c r="C75" s="13">
        <f>C76+C81+C85</f>
        <v>-2351.6900000000005</v>
      </c>
      <c r="D75" s="29">
        <f>C75*100/B75</f>
        <v>-235.1454854514604</v>
      </c>
    </row>
    <row r="76" spans="1:4" ht="15" customHeight="1">
      <c r="A76" s="12" t="s">
        <v>55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56</v>
      </c>
      <c r="B77" s="20">
        <f>B78</f>
        <v>0</v>
      </c>
      <c r="C77" s="28">
        <v>0</v>
      </c>
      <c r="D77" s="21">
        <v>0</v>
      </c>
    </row>
    <row r="78" spans="1:4" ht="27.75" customHeight="1">
      <c r="A78" s="22" t="s">
        <v>57</v>
      </c>
      <c r="B78" s="20">
        <f>B79</f>
        <v>0</v>
      </c>
      <c r="C78" s="28">
        <v>0</v>
      </c>
      <c r="D78" s="21">
        <v>0</v>
      </c>
    </row>
    <row r="79" spans="1:4" ht="27.75" customHeight="1">
      <c r="A79" s="22" t="s">
        <v>58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59</v>
      </c>
      <c r="B80" s="20">
        <v>0</v>
      </c>
      <c r="C80" s="20">
        <v>0</v>
      </c>
      <c r="D80" s="21">
        <v>0</v>
      </c>
    </row>
    <row r="81" spans="1:4" ht="15" customHeight="1">
      <c r="A81" s="12" t="s">
        <v>60</v>
      </c>
      <c r="B81" s="28">
        <f aca="true" t="shared" si="3" ref="B81:C83">B82</f>
        <v>0</v>
      </c>
      <c r="C81" s="28">
        <f t="shared" si="3"/>
        <v>0</v>
      </c>
      <c r="D81" s="21">
        <v>0</v>
      </c>
    </row>
    <row r="82" spans="1:4" ht="27.75" customHeight="1">
      <c r="A82" s="22" t="s">
        <v>61</v>
      </c>
      <c r="B82" s="20">
        <f t="shared" si="3"/>
        <v>0</v>
      </c>
      <c r="C82" s="28">
        <f t="shared" si="3"/>
        <v>0</v>
      </c>
      <c r="D82" s="21">
        <v>0</v>
      </c>
    </row>
    <row r="83" spans="1:4" ht="27.75" customHeight="1">
      <c r="A83" s="22" t="s">
        <v>62</v>
      </c>
      <c r="B83" s="28">
        <f t="shared" si="3"/>
        <v>0</v>
      </c>
      <c r="C83" s="28">
        <f t="shared" si="3"/>
        <v>0</v>
      </c>
      <c r="D83" s="21">
        <v>0</v>
      </c>
    </row>
    <row r="84" spans="1:4" ht="27.75" customHeight="1">
      <c r="A84" s="22" t="s">
        <v>63</v>
      </c>
      <c r="B84" s="20">
        <v>0</v>
      </c>
      <c r="C84" s="28">
        <v>0</v>
      </c>
      <c r="D84" s="21">
        <v>0</v>
      </c>
    </row>
    <row r="85" spans="1:4" ht="15" customHeight="1">
      <c r="A85" s="12" t="s">
        <v>64</v>
      </c>
      <c r="B85" s="13">
        <f>B86+B90</f>
        <v>1000.0999999999767</v>
      </c>
      <c r="C85" s="13">
        <f>C86+C90</f>
        <v>-2351.6900000000005</v>
      </c>
      <c r="D85" s="36">
        <f aca="true" t="shared" si="4" ref="D85:D93">C85*100/B85</f>
        <v>-235.1454854514604</v>
      </c>
    </row>
    <row r="86" spans="1:4" ht="15" customHeight="1">
      <c r="A86" s="22" t="s">
        <v>65</v>
      </c>
      <c r="B86" s="20">
        <f aca="true" t="shared" si="5" ref="B86:C88">B87</f>
        <v>-367029.14</v>
      </c>
      <c r="C86" s="20">
        <f t="shared" si="5"/>
        <v>-18278.02</v>
      </c>
      <c r="D86" s="21">
        <f t="shared" si="4"/>
        <v>4.979991506941383</v>
      </c>
    </row>
    <row r="87" spans="1:4" ht="15" customHeight="1">
      <c r="A87" s="22" t="s">
        <v>66</v>
      </c>
      <c r="B87" s="20">
        <f t="shared" si="5"/>
        <v>-367029.14</v>
      </c>
      <c r="C87" s="20">
        <f t="shared" si="5"/>
        <v>-18278.02</v>
      </c>
      <c r="D87" s="21">
        <f t="shared" si="4"/>
        <v>4.979991506941383</v>
      </c>
    </row>
    <row r="88" spans="1:4" ht="15" customHeight="1">
      <c r="A88" s="22" t="s">
        <v>67</v>
      </c>
      <c r="B88" s="20">
        <f t="shared" si="5"/>
        <v>-367029.14</v>
      </c>
      <c r="C88" s="20">
        <f t="shared" si="5"/>
        <v>-18278.02</v>
      </c>
      <c r="D88" s="21">
        <f t="shared" si="4"/>
        <v>4.979991506941383</v>
      </c>
    </row>
    <row r="89" spans="1:4" ht="15" customHeight="1">
      <c r="A89" s="22" t="s">
        <v>68</v>
      </c>
      <c r="B89" s="20">
        <f>-B21</f>
        <v>-367029.14</v>
      </c>
      <c r="C89" s="20">
        <v>-18278.02</v>
      </c>
      <c r="D89" s="21">
        <f t="shared" si="4"/>
        <v>4.979991506941383</v>
      </c>
    </row>
    <row r="90" spans="1:4" ht="15" customHeight="1">
      <c r="A90" s="22" t="s">
        <v>69</v>
      </c>
      <c r="B90" s="20">
        <f>B91</f>
        <v>368029.24</v>
      </c>
      <c r="C90" s="20">
        <f aca="true" t="shared" si="6" ref="B90:C92">C91</f>
        <v>15926.33</v>
      </c>
      <c r="D90" s="21">
        <f t="shared" si="4"/>
        <v>4.327463220041973</v>
      </c>
    </row>
    <row r="91" spans="1:4" ht="15" customHeight="1">
      <c r="A91" s="22" t="s">
        <v>70</v>
      </c>
      <c r="B91" s="20">
        <f t="shared" si="6"/>
        <v>368029.24</v>
      </c>
      <c r="C91" s="20">
        <f t="shared" si="6"/>
        <v>15926.33</v>
      </c>
      <c r="D91" s="21">
        <f t="shared" si="4"/>
        <v>4.327463220041973</v>
      </c>
    </row>
    <row r="92" spans="1:4" ht="15" customHeight="1">
      <c r="A92" s="22" t="s">
        <v>71</v>
      </c>
      <c r="B92" s="20">
        <f t="shared" si="6"/>
        <v>368029.24</v>
      </c>
      <c r="C92" s="20">
        <f t="shared" si="6"/>
        <v>15926.33</v>
      </c>
      <c r="D92" s="21">
        <f t="shared" si="4"/>
        <v>4.327463220041973</v>
      </c>
    </row>
    <row r="93" spans="1:4" ht="15" customHeight="1">
      <c r="A93" s="22" t="s">
        <v>72</v>
      </c>
      <c r="B93" s="20">
        <f>B73</f>
        <v>368029.24</v>
      </c>
      <c r="C93" s="20">
        <v>15926.33</v>
      </c>
      <c r="D93" s="24">
        <f t="shared" si="4"/>
        <v>4.327463220041973</v>
      </c>
    </row>
    <row r="94" spans="1:4" ht="15" customHeight="1">
      <c r="A94" s="42" t="s">
        <v>77</v>
      </c>
      <c r="B94" s="43"/>
      <c r="C94" s="43"/>
      <c r="D94" s="44"/>
    </row>
    <row r="95" spans="1:4" ht="15" customHeight="1">
      <c r="A95" s="22" t="s">
        <v>2</v>
      </c>
      <c r="B95" s="31">
        <v>69113</v>
      </c>
      <c r="C95" s="31">
        <v>4260</v>
      </c>
      <c r="D95" s="21">
        <f>C95*100/B95</f>
        <v>6.163818673766151</v>
      </c>
    </row>
    <row r="96" spans="1:4" ht="15" customHeight="1">
      <c r="A96" s="22" t="s">
        <v>73</v>
      </c>
      <c r="B96" s="31">
        <v>29903</v>
      </c>
      <c r="C96" s="31">
        <v>1843</v>
      </c>
      <c r="D96" s="21">
        <f>C96*100/B96</f>
        <v>6.163261211249708</v>
      </c>
    </row>
    <row r="97" spans="1:4" ht="15" customHeight="1">
      <c r="A97" s="22" t="s">
        <v>3</v>
      </c>
      <c r="B97" s="31">
        <v>32804</v>
      </c>
      <c r="C97" s="31">
        <v>2535</v>
      </c>
      <c r="D97" s="21">
        <f>C97*100/B97</f>
        <v>7.727716132179003</v>
      </c>
    </row>
    <row r="98" spans="1:4" ht="15" customHeight="1">
      <c r="A98" s="22" t="s">
        <v>4</v>
      </c>
      <c r="B98" s="31">
        <v>255</v>
      </c>
      <c r="C98" s="31">
        <v>0</v>
      </c>
      <c r="D98" s="21">
        <f>C98*100/B98</f>
        <v>0</v>
      </c>
    </row>
    <row r="99" spans="1:4" ht="15" customHeight="1">
      <c r="A99" s="22" t="s">
        <v>5</v>
      </c>
      <c r="B99" s="31">
        <v>13301</v>
      </c>
      <c r="C99" s="31">
        <v>180</v>
      </c>
      <c r="D99" s="21">
        <f>C99*100/B99</f>
        <v>1.353281708142245</v>
      </c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</sheetData>
  <sheetProtection/>
  <mergeCells count="5">
    <mergeCell ref="C1:D1"/>
    <mergeCell ref="A6:D6"/>
    <mergeCell ref="A22:D22"/>
    <mergeCell ref="A94:D94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2014-04-15T08:47:16Z</cp:lastPrinted>
  <dcterms:created xsi:type="dcterms:W3CDTF">2010-07-12T06:59:51Z</dcterms:created>
  <dcterms:modified xsi:type="dcterms:W3CDTF">2016-03-01T06:57:54Z</dcterms:modified>
  <cp:category/>
  <cp:version/>
  <cp:contentType/>
  <cp:contentStatus/>
</cp:coreProperties>
</file>